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Pedja MS ja Palgissaare tee/"/>
    </mc:Choice>
  </mc:AlternateContent>
  <xr:revisionPtr revIDLastSave="1519" documentId="13_ncr:1_{527BB10C-8909-4436-9A7C-A24F53E7C016}" xr6:coauthVersionLast="47" xr6:coauthVersionMax="47" xr10:uidLastSave="{68D8D985-B7FF-4C4E-B176-1A4D9D6F9A2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1" l="1"/>
  <c r="E97" i="11" s="1"/>
  <c r="F96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50" i="11" l="1"/>
  <c r="F29" i="11"/>
  <c r="F30" i="11"/>
  <c r="F95" i="11" l="1"/>
  <c r="F90" i="11"/>
  <c r="F15" i="11"/>
  <c r="F16" i="11"/>
  <c r="F17" i="11"/>
  <c r="F18" i="11"/>
  <c r="F19" i="11"/>
  <c r="F20" i="11"/>
  <c r="F21" i="11"/>
  <c r="F22" i="11"/>
  <c r="F13" i="11"/>
  <c r="F14" i="11"/>
  <c r="F12" i="11"/>
  <c r="F92" i="11"/>
  <c r="F91" i="11"/>
  <c r="F94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32" i="11" l="1"/>
  <c r="F33" i="11"/>
  <c r="F34" i="11"/>
  <c r="F35" i="11"/>
  <c r="F36" i="11"/>
  <c r="F37" i="11"/>
  <c r="F38" i="11"/>
  <c r="F39" i="11"/>
  <c r="F40" i="11"/>
  <c r="F41" i="11"/>
  <c r="F49" i="11" l="1"/>
  <c r="F48" i="11"/>
  <c r="F47" i="11"/>
  <c r="F46" i="11"/>
  <c r="F45" i="11"/>
  <c r="F44" i="11"/>
  <c r="F43" i="11"/>
  <c r="F42" i="11"/>
  <c r="F52" i="11" l="1"/>
  <c r="F10" i="11"/>
  <c r="F11" i="11"/>
  <c r="F23" i="11"/>
  <c r="F24" i="11"/>
  <c r="F25" i="11"/>
  <c r="F26" i="11"/>
  <c r="F27" i="11"/>
  <c r="F28" i="11"/>
  <c r="F53" i="11" l="1"/>
  <c r="F54" i="11" l="1"/>
  <c r="E98" i="11" l="1"/>
  <c r="E99" i="11" l="1"/>
</calcChain>
</file>

<file path=xl/sharedStrings.xml><?xml version="1.0" encoding="utf-8"?>
<sst xmlns="http://schemas.openxmlformats.org/spreadsheetml/2006/main" count="195" uniqueCount="117">
  <si>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</si>
  <si>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</si>
  <si>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</si>
  <si>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</si>
  <si>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</si>
  <si>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</si>
  <si>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</si>
  <si>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</si>
  <si>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</si>
  <si>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</si>
  <si>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</si>
  <si>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</si>
  <si>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</si>
  <si>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</si>
  <si>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</si>
  <si>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</si>
  <si>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</si>
  <si>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</si>
  <si>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</si>
  <si>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</si>
  <si>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</si>
  <si>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</si>
  <si>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</si>
  <si>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</si>
  <si>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</si>
  <si>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</si>
  <si>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</si>
  <si>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</si>
  <si>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</si>
  <si>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</si>
  <si>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</si>
  <si>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</si>
  <si>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</si>
  <si>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</si>
  <si>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</si>
  <si>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</si>
  <si>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</si>
  <si>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</si>
  <si>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</si>
  <si>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</si>
  <si>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1 kompl.</t>
  </si>
  <si>
    <t>Di 300mm plasttruubi torustiku, tüüp 30-PT, a. 9m ehitamine ilma otsakuta (gofreeritud, Sn8) (tüüpjoonis 1.7 2008a)</t>
  </si>
  <si>
    <t>Truupide rekonstrueerimine ja ehitamine</t>
  </si>
  <si>
    <t>km</t>
  </si>
  <si>
    <t>1000 m³</t>
  </si>
  <si>
    <t>1000 m²</t>
  </si>
  <si>
    <t xml:space="preserve">ha </t>
  </si>
  <si>
    <t>Nõvade ja kraavide (EK, ET, N) mahamärkimine</t>
  </si>
  <si>
    <t>Settebasseinide kaeve ja puhastamine 3 korda</t>
  </si>
  <si>
    <t>Settebasseinide kaeve tasandamine 60%</t>
  </si>
  <si>
    <t xml:space="preserve">Kõikide kaevete (kraavid+lisakaeved) tasandamine (60% kaevest) </t>
  </si>
  <si>
    <t>Sette eemaldamine settekopaga ja tasandamine (15% põhikaevest)</t>
  </si>
  <si>
    <t>Kraavide kaevaest teemuldesse asetatud pinnase tasandamine</t>
  </si>
  <si>
    <t>Võsa, peenmetsa ja metsa raie, koondamine hunnikutesse ja kokkuvedu 1000m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</si>
  <si>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</si>
  <si>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</si>
  <si>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</si>
  <si>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</si>
  <si>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kg</t>
  </si>
  <si>
    <t>d=40cm truubi mattotsakute ehitamine (MAO)</t>
  </si>
  <si>
    <t>truup</t>
  </si>
  <si>
    <t>Truupide ja veeviimarite mahamärkimine</t>
  </si>
  <si>
    <t xml:space="preserve"> t</t>
  </si>
  <si>
    <t>RE - rekonstrueeritava eesvoolu kaeve</t>
  </si>
  <si>
    <t>ET - ehitatava teekraavi kaeve</t>
  </si>
  <si>
    <t>RK - rekonstrueeritava kuivenduskraavi kaeve</t>
  </si>
  <si>
    <t>HT - hooldatava teekraavi kaeve</t>
  </si>
  <si>
    <t>390 ha</t>
  </si>
  <si>
    <t>Pedja maaparandussüsteemi rekonstrueerimine</t>
  </si>
  <si>
    <t>Lisa 1 - Hinnapakkumuse vorm hankes "Pedja maaparandussüsteemi rekonstrueerimine"</t>
  </si>
  <si>
    <t>Koordinaatidega seotud teostusjoonise koostamine koos Palgissaare tee (RMK nõuete kohane ja digitaalne)</t>
  </si>
  <si>
    <t>Pedja maaparandussüsteemi rekonstrueerimine kokku</t>
  </si>
  <si>
    <t>Palgissaare tee (2,73 km) ehitamine</t>
  </si>
  <si>
    <t>Palgissaare tee (2,73 km) ehitamine kokku</t>
  </si>
  <si>
    <t>Puittaimestiku kändude juurimine kraavitrassidelt</t>
  </si>
  <si>
    <t>Settebasseini kiviprisma ehitamine</t>
  </si>
  <si>
    <t>HE - hooldatava eesvoolu kaeve</t>
  </si>
  <si>
    <t>EK - ehitatava kuivenduskraavi kaeve</t>
  </si>
  <si>
    <t>Käsitsi kaevamine</t>
  </si>
  <si>
    <t xml:space="preserve"> m³</t>
  </si>
  <si>
    <r>
      <t>Sissevoolunõva kaeve veeviimarile 50m/25 m</t>
    </r>
    <r>
      <rPr>
        <vertAlign val="superscript"/>
        <sz val="8"/>
        <rFont val="Arial"/>
        <family val="2"/>
      </rPr>
      <t>3</t>
    </r>
  </si>
  <si>
    <t>Tõkkepoom okaspuit d=30cm, 3,42tm, immutatud</t>
  </si>
  <si>
    <t>Tõkkepostid okaspuit d=30cm (3*1,5m), 0,84tm, immutatud</t>
  </si>
  <si>
    <t>Olemasolevale sidekaablile kaitsetoru paigaldamine (poolitatav kaitsetoru D110mm)</t>
  </si>
  <si>
    <t>Lameda profiiliga terastorutruup tüüp MPA-424 (4,24x2,55m) või sellega samaväärne L=18, s=4mm, Zn=85μm ehitamine, lõigatud otstega 1:1,5</t>
  </si>
  <si>
    <t>d=50cm truubi mattotsakute ehitamine (MAO)</t>
  </si>
  <si>
    <t>d=60cm truubi mattkergotsakute ehitamine (MAOK)</t>
  </si>
  <si>
    <t>d=80cm truubi mattkergotsakute ehitamine (MAOK)</t>
  </si>
  <si>
    <t>Terastorutruup MPA-424 kivikindlustustega kiviotsakute ehitamine (KOK)</t>
  </si>
  <si>
    <t>Teetruupide kruuskatte taastamine koos tihendamisega, purustatud kruus (pos 6) (+materjal ja vedu karjäärist)</t>
  </si>
  <si>
    <t>Vanade tuubitorude ja otsakute demonteerimine/väljatõstmine, koondamine ja utiliseerimine</t>
  </si>
  <si>
    <t>Tähispostide paigaldamine teealuste truupide juurde</t>
  </si>
  <si>
    <t>Ajutiste veetõkketammide ehiamine ja tööde lõpus likvideerimine</t>
  </si>
  <si>
    <t>Truubi killustikaluse (fr.16-32mm) ehitamine (+materjal ja vedu karjäärist)</t>
  </si>
  <si>
    <t>Geotekstiil NGS2 paigaldamine terastorutruubile ehitamisel</t>
  </si>
  <si>
    <t>m²</t>
  </si>
  <si>
    <t>Epoxy kaitse terastorutruubile</t>
  </si>
  <si>
    <t>Tee parameetrite ja -elementide mahamärkimine (telg, servad, kraavi siseservad)</t>
  </si>
  <si>
    <t>Tee rajatiste mahamärkimine</t>
  </si>
  <si>
    <r>
      <t>Teemulde rajamine kohalikust pinnasest (h</t>
    </r>
    <r>
      <rPr>
        <vertAlign val="subscript"/>
        <sz val="8"/>
        <rFont val="Arial"/>
        <family val="2"/>
      </rPr>
      <t>keskm</t>
    </r>
    <r>
      <rPr>
        <sz val="8"/>
        <rFont val="Arial"/>
        <family val="2"/>
      </rPr>
      <t>=40cm)</t>
    </r>
  </si>
  <si>
    <r>
      <t>Teemulde töötlemine profiili 1,8 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 xml:space="preserve">/m </t>
    </r>
  </si>
  <si>
    <t xml:space="preserve">Muldkeha ehitamine juurdeveetavast pinnasest (liiv (k≥0,5m/24h)) paigaldamine ja tihendamine (+materjal ja vedu karjäärist) </t>
  </si>
  <si>
    <t>Teemulde tihendamine pärast profiili töötlemist</t>
  </si>
  <si>
    <t>Kruusast teealuse ehitustööd koos tihendamisega H=30sm, Sorteeritud kruus, Positsioon nr. 4 (+materjal ja vedu karjäärist)</t>
  </si>
  <si>
    <t>Kruusast teekatte ehitustööd koos tihendamisega, H=10 cm, Purustatud kruus, Positsioon nr. 6, L=4,5m (+materjal ja vedu karjäärist)</t>
  </si>
  <si>
    <t>Armeeritud betoonplaadid gaasitorustiku/siderajatise kaitseks koos veoga (500x200x15cm)</t>
  </si>
  <si>
    <t>Kruusliiv gaasitorustiku betoonplaadi aluste täiteks (+materjal ja vedu karjäärist)</t>
  </si>
  <si>
    <t>Möödasõidukoha MS ehitamine A=3,5m L=55m (joonis 6.6; tüüpjoonis 2008) s.h.</t>
  </si>
  <si>
    <t>Kruusast teekatte ehitamine koos tihendamisega, H=10 sm, Purustatud kruus, Positsioon nr. 6 (+materjal ja vedu karjäärist)</t>
  </si>
  <si>
    <t>Aluse ehitamine koos tihendamisega, H=30 sm, sorteeritud kruus Positsioon nr. 4, (+materjal ja vedu karjäärist)</t>
  </si>
  <si>
    <t>Mulde ehitamine ja tihendamine kohalikust mineraalpinnasest</t>
  </si>
  <si>
    <t>T-kujulise tagasipööramiskoha ehitamine A=4,5m L=20m, R=20m (joonis 6.4; tüüpjoonis 2019) s.h.</t>
  </si>
  <si>
    <t>Teede T-kujulise ristmiku R-T ehitamine A=4,5 L=20m R=20m (joonis 6.3; tüüpjoonis 2019) s.h.</t>
  </si>
  <si>
    <t>Mahasõidukoha M1 ehitamine A=4,5m L=20m R=10m (joonis 6.7, tüüpjoonis 2013) s.h.</t>
  </si>
  <si>
    <t>Kruusast teekatte ehitamine koos tihendamisega, H=40 sm, sorteeritud kruus, Positsioon nr. 4 (+materjal ja vedu karjäärist)</t>
  </si>
  <si>
    <t>Mahasõidukoha M3 ehitamine A=4,5m L=10m R=10m (joonis 6.8, tüüpjoonis 2019) s.h.</t>
  </si>
  <si>
    <t>Truubitoru palkaluse ehitamine 1,5tm (MP joonis 3.7)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</si>
</sst>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9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vertAlign val="subscript"/>
      <sz val="8"/>
      <name val="Arial"/>
      <family val="2"/>
    </font>
    <font>
      <vertAlign val="superscript"/>
      <sz val="8"/>
      <color indexed="8"/>
      <name val="Arial"/>
      <family val="2"/>
    </font>
    <font>
      <i/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</cellStyleXfs>
  <cellXfs count="12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2" fillId="0" borderId="14" xfId="42" applyFont="1" applyBorder="1" applyAlignment="1">
      <alignment horizontal="center" vertical="center"/>
    </xf>
    <xf numFmtId="0" fontId="2" fillId="25" borderId="14" xfId="0" applyFont="1" applyFill="1" applyBorder="1" applyAlignment="1">
      <alignment horizontal="center" vertical="center"/>
    </xf>
    <xf numFmtId="0" fontId="2" fillId="25" borderId="14" xfId="0" applyFont="1" applyFill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right" vertical="center"/>
    </xf>
    <xf numFmtId="4" fontId="2" fillId="0" borderId="35" xfId="0" applyNumberFormat="1" applyFont="1" applyBorder="1" applyAlignment="1">
      <alignment horizontal="right" vertical="center" wrapText="1"/>
    </xf>
    <xf numFmtId="4" fontId="3" fillId="0" borderId="41" xfId="0" applyNumberFormat="1" applyFont="1" applyBorder="1" applyAlignment="1">
      <alignment horizontal="right" vertical="center" wrapText="1"/>
    </xf>
    <xf numFmtId="0" fontId="2" fillId="0" borderId="42" xfId="0" applyFont="1" applyBorder="1" applyAlignment="1">
      <alignment horizontal="left"/>
    </xf>
    <xf numFmtId="0" fontId="2" fillId="0" borderId="43" xfId="51" applyFont="1" applyBorder="1" applyAlignment="1">
      <alignment horizontal="left" vertical="center" wrapText="1"/>
    </xf>
    <xf numFmtId="0" fontId="29" fillId="0" borderId="43" xfId="0" applyFont="1" applyBorder="1" applyAlignment="1">
      <alignment horizontal="center" vertical="center"/>
    </xf>
    <xf numFmtId="1" fontId="2" fillId="0" borderId="43" xfId="0" applyNumberFormat="1" applyFont="1" applyBorder="1" applyAlignment="1">
      <alignment horizontal="right" vertical="center"/>
    </xf>
    <xf numFmtId="0" fontId="33" fillId="0" borderId="43" xfId="0" applyFont="1" applyBorder="1" applyAlignment="1">
      <alignment vertical="center"/>
    </xf>
    <xf numFmtId="0" fontId="33" fillId="0" borderId="43" xfId="0" applyFont="1" applyBorder="1" applyAlignment="1">
      <alignment horizontal="center" vertical="center"/>
    </xf>
    <xf numFmtId="2" fontId="33" fillId="0" borderId="43" xfId="0" applyNumberFormat="1" applyFont="1" applyBorder="1" applyAlignment="1">
      <alignment horizontal="right" vertical="center"/>
    </xf>
    <xf numFmtId="1" fontId="33" fillId="0" borderId="43" xfId="0" applyNumberFormat="1" applyFont="1" applyBorder="1" applyAlignment="1">
      <alignment horizontal="left" vertical="center"/>
    </xf>
    <xf numFmtId="1" fontId="33" fillId="0" borderId="43" xfId="0" applyNumberFormat="1" applyFont="1" applyBorder="1" applyAlignment="1">
      <alignment horizontal="center" vertical="center"/>
    </xf>
    <xf numFmtId="1" fontId="33" fillId="0" borderId="43" xfId="0" applyNumberFormat="1" applyFont="1" applyBorder="1" applyAlignment="1">
      <alignment horizontal="right" vertical="center"/>
    </xf>
    <xf numFmtId="164" fontId="33" fillId="0" borderId="43" xfId="0" applyNumberFormat="1" applyFont="1" applyBorder="1" applyAlignment="1">
      <alignment horizontal="right" vertical="center"/>
    </xf>
    <xf numFmtId="0" fontId="29" fillId="0" borderId="43" xfId="0" applyFont="1" applyBorder="1" applyAlignment="1">
      <alignment horizontal="left" vertical="center"/>
    </xf>
    <xf numFmtId="0" fontId="33" fillId="0" borderId="43" xfId="0" applyFont="1" applyBorder="1" applyAlignment="1">
      <alignment horizontal="left" vertical="center"/>
    </xf>
    <xf numFmtId="0" fontId="2" fillId="0" borderId="43" xfId="72" applyFont="1" applyBorder="1" applyAlignment="1">
      <alignment vertical="center" wrapText="1"/>
    </xf>
    <xf numFmtId="1" fontId="2" fillId="0" borderId="43" xfId="0" applyNumberFormat="1" applyFont="1" applyBorder="1" applyAlignment="1">
      <alignment horizontal="center" vertical="center"/>
    </xf>
    <xf numFmtId="0" fontId="33" fillId="0" borderId="43" xfId="0" applyFont="1" applyBorder="1" applyAlignment="1">
      <alignment horizontal="left" vertical="center" wrapText="1"/>
    </xf>
    <xf numFmtId="1" fontId="33" fillId="0" borderId="43" xfId="0" applyNumberFormat="1" applyFont="1" applyBorder="1" applyAlignment="1">
      <alignment vertical="center" wrapText="1"/>
    </xf>
    <xf numFmtId="49" fontId="35" fillId="0" borderId="43" xfId="0" applyNumberFormat="1" applyFont="1" applyBorder="1" applyAlignment="1">
      <alignment horizontal="center" vertical="center"/>
    </xf>
    <xf numFmtId="1" fontId="33" fillId="0" borderId="43" xfId="0" applyNumberFormat="1" applyFont="1" applyBorder="1" applyAlignment="1">
      <alignment horizontal="center" vertical="center" wrapText="1"/>
    </xf>
    <xf numFmtId="1" fontId="33" fillId="0" borderId="43" xfId="0" applyNumberFormat="1" applyFont="1" applyBorder="1" applyAlignment="1">
      <alignment horizontal="right" vertical="center" wrapText="1"/>
    </xf>
    <xf numFmtId="0" fontId="33" fillId="0" borderId="43" xfId="0" applyFont="1" applyBorder="1" applyAlignment="1">
      <alignment vertical="center" wrapText="1"/>
    </xf>
    <xf numFmtId="0" fontId="33" fillId="0" borderId="43" xfId="0" applyFont="1" applyBorder="1" applyAlignment="1">
      <alignment horizontal="center" vertical="center" wrapText="1"/>
    </xf>
    <xf numFmtId="2" fontId="33" fillId="0" borderId="43" xfId="0" applyNumberFormat="1" applyFont="1" applyBorder="1" applyAlignment="1">
      <alignment horizontal="right" vertical="center" wrapText="1"/>
    </xf>
    <xf numFmtId="49" fontId="35" fillId="0" borderId="43" xfId="0" applyNumberFormat="1" applyFont="1" applyBorder="1" applyAlignment="1">
      <alignment horizontal="center" vertical="center" wrapText="1"/>
    </xf>
    <xf numFmtId="49" fontId="2" fillId="0" borderId="43" xfId="0" applyNumberFormat="1" applyFont="1" applyBorder="1" applyAlignment="1">
      <alignment horizontal="center" vertical="center" wrapText="1"/>
    </xf>
    <xf numFmtId="165" fontId="33" fillId="0" borderId="43" xfId="0" applyNumberFormat="1" applyFont="1" applyBorder="1" applyAlignment="1">
      <alignment horizontal="right" vertical="center" wrapText="1"/>
    </xf>
    <xf numFmtId="164" fontId="35" fillId="0" borderId="43" xfId="0" applyNumberFormat="1" applyFont="1" applyBorder="1" applyAlignment="1">
      <alignment horizontal="right" vertical="center"/>
    </xf>
    <xf numFmtId="1" fontId="35" fillId="0" borderId="43" xfId="0" applyNumberFormat="1" applyFont="1" applyBorder="1" applyAlignment="1">
      <alignment horizontal="right" vertical="center"/>
    </xf>
    <xf numFmtId="49" fontId="33" fillId="0" borderId="43" xfId="0" applyNumberFormat="1" applyFont="1" applyBorder="1" applyAlignment="1">
      <alignment horizontal="center" vertical="center"/>
    </xf>
    <xf numFmtId="2" fontId="35" fillId="0" borderId="43" xfId="0" applyNumberFormat="1" applyFont="1" applyBorder="1" applyAlignment="1">
      <alignment horizontal="right" vertical="center"/>
    </xf>
    <xf numFmtId="0" fontId="35" fillId="0" borderId="43" xfId="0" applyFont="1" applyBorder="1" applyAlignment="1">
      <alignment vertical="center" wrapText="1"/>
    </xf>
    <xf numFmtId="0" fontId="2" fillId="25" borderId="43" xfId="0" applyFont="1" applyFill="1" applyBorder="1" applyAlignment="1">
      <alignment horizontal="left" vertical="center" wrapText="1"/>
    </xf>
    <xf numFmtId="0" fontId="29" fillId="0" borderId="43" xfId="0" applyFont="1" applyBorder="1" applyAlignment="1">
      <alignment horizontal="left" vertical="center" wrapText="1"/>
    </xf>
    <xf numFmtId="3" fontId="35" fillId="0" borderId="43" xfId="0" applyNumberFormat="1" applyFont="1" applyBorder="1" applyAlignment="1">
      <alignment horizontal="right" vertical="center"/>
    </xf>
    <xf numFmtId="0" fontId="29" fillId="0" borderId="43" xfId="0" applyFont="1" applyBorder="1" applyAlignment="1">
      <alignment vertical="center" wrapText="1"/>
    </xf>
    <xf numFmtId="0" fontId="35" fillId="0" borderId="43" xfId="0" applyFont="1" applyBorder="1" applyAlignment="1">
      <alignment horizontal="right" vertical="center"/>
    </xf>
    <xf numFmtId="0" fontId="32" fillId="0" borderId="43" xfId="0" applyFont="1" applyBorder="1" applyAlignment="1">
      <alignment horizontal="left" vertical="center" wrapText="1"/>
    </xf>
    <xf numFmtId="0" fontId="35" fillId="0" borderId="43" xfId="0" applyFont="1" applyBorder="1" applyAlignment="1">
      <alignment horizontal="center" vertical="center"/>
    </xf>
    <xf numFmtId="3" fontId="38" fillId="0" borderId="43" xfId="0" applyNumberFormat="1" applyFont="1" applyBorder="1" applyAlignment="1">
      <alignment horizontal="right" vertical="center" wrapText="1"/>
    </xf>
    <xf numFmtId="0" fontId="30" fillId="0" borderId="43" xfId="42" applyFont="1" applyBorder="1" applyAlignment="1">
      <alignment horizontal="right" vertical="center" wrapText="1"/>
    </xf>
    <xf numFmtId="0" fontId="30" fillId="0" borderId="43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36" xfId="0" applyFont="1" applyFill="1" applyBorder="1" applyAlignment="1">
      <alignment horizontal="center" vertical="center"/>
    </xf>
    <xf numFmtId="0" fontId="31" fillId="24" borderId="3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4" fontId="3" fillId="0" borderId="3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12"/>
  <sheetViews>
    <sheetView tabSelected="1" topLeftCell="A8" workbookViewId="0">
      <selection activeCell="B46" sqref="B4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81" t="s">
        <v>69</v>
      </c>
      <c r="B1" s="82"/>
      <c r="C1" s="82"/>
      <c r="D1" s="82"/>
      <c r="E1" s="82"/>
      <c r="F1" s="82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83" t="s">
        <v>3</v>
      </c>
      <c r="B5" s="86" t="s">
        <v>1</v>
      </c>
      <c r="C5" s="86" t="s">
        <v>4</v>
      </c>
      <c r="D5" s="86" t="s">
        <v>5</v>
      </c>
      <c r="E5" s="89" t="s">
        <v>6</v>
      </c>
      <c r="F5" s="92" t="s">
        <v>7</v>
      </c>
    </row>
    <row r="6" spans="1:47" s="4" customFormat="1" ht="13.2" x14ac:dyDescent="0.25">
      <c r="A6" s="84"/>
      <c r="B6" s="87"/>
      <c r="C6" s="87"/>
      <c r="D6" s="87"/>
      <c r="E6" s="90"/>
      <c r="F6" s="93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85"/>
      <c r="B7" s="88"/>
      <c r="C7" s="88"/>
      <c r="D7" s="13" t="s">
        <v>67</v>
      </c>
      <c r="E7" s="91"/>
      <c r="F7" s="94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75" t="s">
        <v>68</v>
      </c>
      <c r="B8" s="76"/>
      <c r="C8" s="76"/>
      <c r="D8" s="76"/>
      <c r="E8" s="76"/>
      <c r="F8" s="77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95" t="s">
        <v>18</v>
      </c>
      <c r="B9" s="96"/>
      <c r="C9" s="96"/>
      <c r="D9" s="96"/>
      <c r="E9" s="96"/>
      <c r="F9" s="97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35" t="s">
        <v>53</v>
      </c>
      <c r="C10" s="36" t="s">
        <v>13</v>
      </c>
      <c r="D10" s="37">
        <v>50</v>
      </c>
      <c r="E10" s="32"/>
      <c r="F10" s="11">
        <f t="shared" ref="F10:F2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38" t="s">
        <v>74</v>
      </c>
      <c r="C11" s="39" t="s">
        <v>46</v>
      </c>
      <c r="D11" s="40">
        <v>20.45</v>
      </c>
      <c r="E11" s="32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38" t="s">
        <v>47</v>
      </c>
      <c r="C12" s="39" t="s">
        <v>43</v>
      </c>
      <c r="D12" s="40">
        <v>4.2300000000000004</v>
      </c>
      <c r="E12" s="32"/>
      <c r="F12" s="11">
        <f>SUM(D12*E12)</f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38" t="s">
        <v>48</v>
      </c>
      <c r="C13" s="39" t="s">
        <v>44</v>
      </c>
      <c r="D13" s="40">
        <v>2.3199999999999998</v>
      </c>
      <c r="E13" s="32"/>
      <c r="F13" s="11">
        <f t="shared" ref="F13:F14" si="1">SUM(D13*E13)</f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8" customHeight="1" x14ac:dyDescent="0.25">
      <c r="A14" s="12">
        <v>5</v>
      </c>
      <c r="B14" s="38" t="s">
        <v>49</v>
      </c>
      <c r="C14" s="39" t="s">
        <v>44</v>
      </c>
      <c r="D14" s="40">
        <v>1.39</v>
      </c>
      <c r="E14" s="32"/>
      <c r="F14" s="11">
        <f t="shared" si="1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41" t="s">
        <v>75</v>
      </c>
      <c r="C15" s="42" t="s">
        <v>14</v>
      </c>
      <c r="D15" s="43">
        <v>1</v>
      </c>
      <c r="E15" s="32"/>
      <c r="F15" s="11">
        <f t="shared" ref="F15:F18" si="2">SUM(D15*E15)</f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">
      <c r="A16" s="12">
        <v>7</v>
      </c>
      <c r="B16" s="34" t="s">
        <v>63</v>
      </c>
      <c r="C16" s="39" t="s">
        <v>43</v>
      </c>
      <c r="D16" s="44">
        <v>4.1239999999999997</v>
      </c>
      <c r="E16" s="32"/>
      <c r="F16" s="11">
        <f t="shared" si="2"/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">
      <c r="A17" s="12">
        <v>8</v>
      </c>
      <c r="B17" s="34" t="s">
        <v>76</v>
      </c>
      <c r="C17" s="39" t="s">
        <v>43</v>
      </c>
      <c r="D17" s="44">
        <v>0.89</v>
      </c>
      <c r="E17" s="32"/>
      <c r="F17" s="11">
        <f t="shared" si="2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45" t="s">
        <v>77</v>
      </c>
      <c r="C18" s="39" t="s">
        <v>43</v>
      </c>
      <c r="D18" s="44">
        <v>0.20599999999999999</v>
      </c>
      <c r="E18" s="32"/>
      <c r="F18" s="11">
        <f t="shared" si="2"/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45" t="s">
        <v>64</v>
      </c>
      <c r="C19" s="39" t="s">
        <v>43</v>
      </c>
      <c r="D19" s="44">
        <v>4.0190000000000001</v>
      </c>
      <c r="E19" s="32"/>
      <c r="F19" s="11">
        <f t="shared" ref="F19:F22" si="3">SUM(D19*E19)</f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45" t="s">
        <v>66</v>
      </c>
      <c r="C20" s="39" t="s">
        <v>43</v>
      </c>
      <c r="D20" s="44">
        <v>0.60499999999999998</v>
      </c>
      <c r="E20" s="32"/>
      <c r="F20" s="11">
        <f t="shared" si="3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45" t="s">
        <v>65</v>
      </c>
      <c r="C21" s="39" t="s">
        <v>43</v>
      </c>
      <c r="D21" s="44">
        <v>10.834</v>
      </c>
      <c r="E21" s="32"/>
      <c r="F21" s="11">
        <f t="shared" si="3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38" t="s">
        <v>50</v>
      </c>
      <c r="C22" s="39" t="s">
        <v>43</v>
      </c>
      <c r="D22" s="44">
        <v>20.678000000000001</v>
      </c>
      <c r="E22" s="32"/>
      <c r="F22" s="11">
        <f t="shared" si="3"/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38" t="s">
        <v>51</v>
      </c>
      <c r="C23" s="39" t="s">
        <v>43</v>
      </c>
      <c r="D23" s="44">
        <v>20.678000000000001</v>
      </c>
      <c r="E23" s="32"/>
      <c r="F23" s="11">
        <f t="shared" si="0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199999999999999" customHeight="1" x14ac:dyDescent="0.25">
      <c r="A24" s="12">
        <v>15</v>
      </c>
      <c r="B24" s="38" t="s">
        <v>52</v>
      </c>
      <c r="C24" s="39" t="s">
        <v>44</v>
      </c>
      <c r="D24" s="40">
        <v>6.86</v>
      </c>
      <c r="E24" s="32"/>
      <c r="F24" s="11">
        <f t="shared" si="0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41" t="s">
        <v>78</v>
      </c>
      <c r="C25" s="42" t="s">
        <v>79</v>
      </c>
      <c r="D25" s="43">
        <v>80</v>
      </c>
      <c r="E25" s="32"/>
      <c r="F25" s="11">
        <f t="shared" si="0"/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38" t="s">
        <v>80</v>
      </c>
      <c r="C26" s="39" t="s">
        <v>44</v>
      </c>
      <c r="D26" s="40">
        <v>0.3</v>
      </c>
      <c r="E26" s="32"/>
      <c r="F26" s="11">
        <f t="shared" ref="F26:F27" si="4">SUM(D26*E26)</f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46" t="s">
        <v>81</v>
      </c>
      <c r="C27" s="39" t="s">
        <v>15</v>
      </c>
      <c r="D27" s="43">
        <v>8</v>
      </c>
      <c r="E27" s="32"/>
      <c r="F27" s="11">
        <f t="shared" si="4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46" t="s">
        <v>82</v>
      </c>
      <c r="C28" s="39" t="s">
        <v>15</v>
      </c>
      <c r="D28" s="40">
        <v>4.5</v>
      </c>
      <c r="E28" s="32"/>
      <c r="F28" s="11">
        <f>SUM(D28*E28)</f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21.6" customHeight="1" x14ac:dyDescent="0.25">
      <c r="A29" s="12">
        <v>20</v>
      </c>
      <c r="B29" s="49" t="s">
        <v>83</v>
      </c>
      <c r="C29" s="39" t="s">
        <v>15</v>
      </c>
      <c r="D29" s="43">
        <v>60</v>
      </c>
      <c r="E29" s="32"/>
      <c r="F29" s="11">
        <f t="shared" ref="F29" si="5">SUM(D29*E29)</f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21.6" customHeight="1" x14ac:dyDescent="0.25">
      <c r="A30" s="12">
        <v>21</v>
      </c>
      <c r="B30" s="47" t="s">
        <v>41</v>
      </c>
      <c r="C30" s="48" t="s">
        <v>14</v>
      </c>
      <c r="D30" s="43">
        <v>12</v>
      </c>
      <c r="E30" s="32"/>
      <c r="F30" s="11">
        <f>SUM(D30*E30)</f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2.6" customHeight="1" x14ac:dyDescent="0.25">
      <c r="A31" s="98" t="s">
        <v>42</v>
      </c>
      <c r="B31" s="99"/>
      <c r="C31" s="99"/>
      <c r="D31" s="99"/>
      <c r="E31" s="99"/>
      <c r="F31" s="100"/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10.8" customHeight="1" x14ac:dyDescent="0.25">
      <c r="A32" s="12">
        <v>22</v>
      </c>
      <c r="B32" s="50" t="s">
        <v>61</v>
      </c>
      <c r="C32" s="52" t="s">
        <v>14</v>
      </c>
      <c r="D32" s="53">
        <v>33</v>
      </c>
      <c r="E32" s="32"/>
      <c r="F32" s="11">
        <f t="shared" ref="F32:F43" si="6">SUM(D32*E32)</f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8" customHeight="1" x14ac:dyDescent="0.25">
      <c r="A33" s="12">
        <v>23</v>
      </c>
      <c r="B33" s="35" t="s">
        <v>54</v>
      </c>
      <c r="C33" s="52" t="s">
        <v>15</v>
      </c>
      <c r="D33" s="53">
        <v>136</v>
      </c>
      <c r="E33" s="32"/>
      <c r="F33" s="11">
        <f t="shared" si="6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24</v>
      </c>
      <c r="B34" s="35" t="s">
        <v>55</v>
      </c>
      <c r="C34" s="52" t="s">
        <v>15</v>
      </c>
      <c r="D34" s="53">
        <v>101</v>
      </c>
      <c r="E34" s="32"/>
      <c r="F34" s="11">
        <f t="shared" si="6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0.8" customHeight="1" x14ac:dyDescent="0.25">
      <c r="A35" s="12">
        <v>25</v>
      </c>
      <c r="B35" s="35" t="s">
        <v>56</v>
      </c>
      <c r="C35" s="52" t="s">
        <v>15</v>
      </c>
      <c r="D35" s="53">
        <v>40</v>
      </c>
      <c r="E35" s="32"/>
      <c r="F35" s="11">
        <f t="shared" si="6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26</v>
      </c>
      <c r="B36" s="35" t="s">
        <v>57</v>
      </c>
      <c r="C36" s="52" t="s">
        <v>15</v>
      </c>
      <c r="D36" s="53">
        <v>22</v>
      </c>
      <c r="E36" s="32"/>
      <c r="F36" s="11">
        <f t="shared" si="6"/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21.6" customHeight="1" x14ac:dyDescent="0.25">
      <c r="A37" s="12">
        <v>27</v>
      </c>
      <c r="B37" s="50" t="s">
        <v>84</v>
      </c>
      <c r="C37" s="52" t="s">
        <v>15</v>
      </c>
      <c r="D37" s="53">
        <v>18</v>
      </c>
      <c r="E37" s="32"/>
      <c r="F37" s="11">
        <f t="shared" si="6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50" t="s">
        <v>59</v>
      </c>
      <c r="C38" s="52" t="s">
        <v>60</v>
      </c>
      <c r="D38" s="53">
        <v>12</v>
      </c>
      <c r="E38" s="32"/>
      <c r="F38" s="11">
        <f t="shared" si="6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50" t="s">
        <v>85</v>
      </c>
      <c r="C39" s="52" t="s">
        <v>60</v>
      </c>
      <c r="D39" s="53">
        <v>10</v>
      </c>
      <c r="E39" s="32"/>
      <c r="F39" s="11">
        <f t="shared" si="6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50" t="s">
        <v>86</v>
      </c>
      <c r="C40" s="52" t="s">
        <v>60</v>
      </c>
      <c r="D40" s="53">
        <v>4</v>
      </c>
      <c r="E40" s="32"/>
      <c r="F40" s="11">
        <f t="shared" si="6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50" t="s">
        <v>87</v>
      </c>
      <c r="C41" s="52" t="s">
        <v>60</v>
      </c>
      <c r="D41" s="53">
        <v>2</v>
      </c>
      <c r="E41" s="10"/>
      <c r="F41" s="11">
        <f t="shared" si="6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50" t="s">
        <v>88</v>
      </c>
      <c r="C42" s="52" t="s">
        <v>60</v>
      </c>
      <c r="D42" s="53">
        <v>1</v>
      </c>
      <c r="E42" s="10"/>
      <c r="F42" s="11">
        <f t="shared" si="6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21.6" customHeight="1" x14ac:dyDescent="0.25">
      <c r="A43" s="12">
        <v>33</v>
      </c>
      <c r="B43" s="54" t="s">
        <v>89</v>
      </c>
      <c r="C43" s="55" t="s">
        <v>27</v>
      </c>
      <c r="D43" s="56">
        <v>3.5999999999999996</v>
      </c>
      <c r="E43" s="32"/>
      <c r="F43" s="11">
        <f t="shared" si="6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21.6" customHeight="1" x14ac:dyDescent="0.25">
      <c r="A44" s="12">
        <v>34</v>
      </c>
      <c r="B44" s="54" t="s">
        <v>90</v>
      </c>
      <c r="C44" s="52" t="s">
        <v>62</v>
      </c>
      <c r="D44" s="56">
        <v>3.5700000000000003</v>
      </c>
      <c r="E44" s="32"/>
      <c r="F44" s="11">
        <f>SUM(D44*E44)</f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54" t="s">
        <v>91</v>
      </c>
      <c r="C45" s="57" t="s">
        <v>14</v>
      </c>
      <c r="D45" s="53">
        <v>12</v>
      </c>
      <c r="E45" s="32"/>
      <c r="F45" s="11">
        <f t="shared" ref="F45:F49" si="7">SUM(D45*E45)</f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54" t="s">
        <v>116</v>
      </c>
      <c r="C46" s="57" t="s">
        <v>14</v>
      </c>
      <c r="D46" s="53">
        <v>5</v>
      </c>
      <c r="E46" s="32"/>
      <c r="F46" s="11">
        <f t="shared" si="7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54" t="s">
        <v>92</v>
      </c>
      <c r="C47" s="55" t="s">
        <v>14</v>
      </c>
      <c r="D47" s="53">
        <v>2</v>
      </c>
      <c r="E47" s="32"/>
      <c r="F47" s="11">
        <f t="shared" si="7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54" t="s">
        <v>93</v>
      </c>
      <c r="C48" s="55" t="s">
        <v>27</v>
      </c>
      <c r="D48" s="53">
        <v>40</v>
      </c>
      <c r="E48" s="32"/>
      <c r="F48" s="11">
        <f t="shared" si="7"/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54" t="s">
        <v>94</v>
      </c>
      <c r="C49" s="58" t="s">
        <v>95</v>
      </c>
      <c r="D49" s="59">
        <v>0.3</v>
      </c>
      <c r="E49" s="32"/>
      <c r="F49" s="11">
        <f t="shared" si="7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54" t="s">
        <v>96</v>
      </c>
      <c r="C50" s="55" t="s">
        <v>58</v>
      </c>
      <c r="D50" s="53">
        <v>27</v>
      </c>
      <c r="E50" s="32"/>
      <c r="F50" s="11">
        <f t="shared" ref="F50" si="8">SUM(D50*E50)</f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2.6" customHeight="1" x14ac:dyDescent="0.25">
      <c r="A51" s="95" t="s">
        <v>22</v>
      </c>
      <c r="B51" s="96"/>
      <c r="C51" s="96"/>
      <c r="D51" s="96"/>
      <c r="E51" s="96"/>
      <c r="F51" s="97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</row>
    <row r="52" spans="1:47" s="4" customFormat="1" ht="10.8" customHeight="1" x14ac:dyDescent="0.25">
      <c r="A52" s="12">
        <v>41</v>
      </c>
      <c r="B52" s="20" t="s">
        <v>23</v>
      </c>
      <c r="C52" s="15" t="s">
        <v>14</v>
      </c>
      <c r="D52" s="17">
        <v>2</v>
      </c>
      <c r="E52" s="19"/>
      <c r="F52" s="11">
        <f t="shared" ref="F52:F54" si="9">SUM(D52*E52)</f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</row>
    <row r="53" spans="1:47" s="4" customFormat="1" ht="21.6" customHeight="1" x14ac:dyDescent="0.25">
      <c r="A53" s="12">
        <v>42</v>
      </c>
      <c r="B53" s="20" t="s">
        <v>70</v>
      </c>
      <c r="C53" s="15" t="s">
        <v>14</v>
      </c>
      <c r="D53" s="17">
        <v>1</v>
      </c>
      <c r="E53" s="19"/>
      <c r="F53" s="11">
        <f t="shared" si="9"/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</row>
    <row r="54" spans="1:47" s="4" customFormat="1" ht="32.4" customHeight="1" x14ac:dyDescent="0.25">
      <c r="A54" s="12">
        <v>43</v>
      </c>
      <c r="B54" s="20" t="s">
        <v>24</v>
      </c>
      <c r="C54" s="15" t="s">
        <v>25</v>
      </c>
      <c r="D54" s="17">
        <v>1</v>
      </c>
      <c r="E54" s="19"/>
      <c r="F54" s="11">
        <f t="shared" si="9"/>
        <v>0</v>
      </c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</row>
    <row r="55" spans="1:47" s="4" customFormat="1" ht="12.6" customHeight="1" thickBot="1" x14ac:dyDescent="0.3">
      <c r="A55" s="78" t="s">
        <v>71</v>
      </c>
      <c r="B55" s="79"/>
      <c r="C55" s="79"/>
      <c r="D55" s="79"/>
      <c r="E55" s="80"/>
      <c r="F55" s="33">
        <f>SUM(F10:F54)</f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2.6" customHeight="1" x14ac:dyDescent="0.25">
      <c r="A56" s="114" t="s">
        <v>72</v>
      </c>
      <c r="B56" s="115"/>
      <c r="C56" s="115"/>
      <c r="D56" s="115"/>
      <c r="E56" s="115"/>
      <c r="F56" s="116"/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10.8" customHeight="1" x14ac:dyDescent="0.25">
      <c r="A57" s="12">
        <v>44</v>
      </c>
      <c r="B57" s="54" t="s">
        <v>97</v>
      </c>
      <c r="C57" s="51" t="s">
        <v>43</v>
      </c>
      <c r="D57" s="60">
        <v>2.7280000000000002</v>
      </c>
      <c r="E57" s="10"/>
      <c r="F57" s="11">
        <f t="shared" ref="F57:F92" si="10">SUM(D57*E57)</f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10.8" customHeight="1" x14ac:dyDescent="0.25">
      <c r="A58" s="12">
        <v>45</v>
      </c>
      <c r="B58" s="54" t="s">
        <v>98</v>
      </c>
      <c r="C58" s="51" t="s">
        <v>14</v>
      </c>
      <c r="D58" s="61">
        <v>16</v>
      </c>
      <c r="E58" s="10"/>
      <c r="F58" s="11">
        <f t="shared" si="10"/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10.8" customHeight="1" x14ac:dyDescent="0.25">
      <c r="A59" s="12">
        <v>46</v>
      </c>
      <c r="B59" s="54" t="s">
        <v>99</v>
      </c>
      <c r="C59" s="62" t="s">
        <v>44</v>
      </c>
      <c r="D59" s="63">
        <v>6.39</v>
      </c>
      <c r="E59" s="10"/>
      <c r="F59" s="11">
        <f t="shared" si="10"/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10.8" customHeight="1" x14ac:dyDescent="0.25">
      <c r="A60" s="12">
        <v>47</v>
      </c>
      <c r="B60" s="64" t="s">
        <v>100</v>
      </c>
      <c r="C60" s="62" t="s">
        <v>44</v>
      </c>
      <c r="D60" s="63">
        <v>4.91</v>
      </c>
      <c r="E60" s="10"/>
      <c r="F60" s="11">
        <f t="shared" si="10"/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21.6" customHeight="1" x14ac:dyDescent="0.25">
      <c r="A61" s="12">
        <v>48</v>
      </c>
      <c r="B61" s="54" t="s">
        <v>101</v>
      </c>
      <c r="C61" s="62" t="s">
        <v>27</v>
      </c>
      <c r="D61" s="61">
        <v>250</v>
      </c>
      <c r="E61" s="10"/>
      <c r="F61" s="11">
        <f t="shared" si="10"/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10.8" customHeight="1" x14ac:dyDescent="0.25">
      <c r="A62" s="12">
        <v>49</v>
      </c>
      <c r="B62" s="54" t="s">
        <v>102</v>
      </c>
      <c r="C62" s="62" t="s">
        <v>44</v>
      </c>
      <c r="D62" s="63">
        <v>4.09</v>
      </c>
      <c r="E62" s="10"/>
      <c r="F62" s="11">
        <f t="shared" si="10"/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21.6" customHeight="1" x14ac:dyDescent="0.25">
      <c r="A63" s="12">
        <v>50</v>
      </c>
      <c r="B63" s="65" t="s">
        <v>38</v>
      </c>
      <c r="C63" s="62" t="s">
        <v>45</v>
      </c>
      <c r="D63" s="63">
        <v>13.71</v>
      </c>
      <c r="E63" s="10"/>
      <c r="F63" s="11">
        <f t="shared" si="10"/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21.6" customHeight="1" x14ac:dyDescent="0.25">
      <c r="A64" s="12">
        <v>51</v>
      </c>
      <c r="B64" s="66" t="s">
        <v>103</v>
      </c>
      <c r="C64" s="62" t="s">
        <v>27</v>
      </c>
      <c r="D64" s="67">
        <v>4259</v>
      </c>
      <c r="E64" s="10"/>
      <c r="F64" s="11">
        <f t="shared" si="10"/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21.6" customHeight="1" x14ac:dyDescent="0.25">
      <c r="A65" s="12">
        <v>52</v>
      </c>
      <c r="B65" s="68" t="s">
        <v>104</v>
      </c>
      <c r="C65" s="62" t="s">
        <v>27</v>
      </c>
      <c r="D65" s="67">
        <v>1267</v>
      </c>
      <c r="E65" s="10"/>
      <c r="F65" s="11">
        <f t="shared" si="10"/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21.6" customHeight="1" x14ac:dyDescent="0.25">
      <c r="A66" s="12">
        <v>53</v>
      </c>
      <c r="B66" s="54" t="s">
        <v>105</v>
      </c>
      <c r="C66" s="62" t="s">
        <v>14</v>
      </c>
      <c r="D66" s="69">
        <v>3</v>
      </c>
      <c r="E66" s="10"/>
      <c r="F66" s="11">
        <f t="shared" si="10"/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10.8" customHeight="1" x14ac:dyDescent="0.25">
      <c r="A67" s="12">
        <v>54</v>
      </c>
      <c r="B67" s="54" t="s">
        <v>106</v>
      </c>
      <c r="C67" s="62" t="s">
        <v>27</v>
      </c>
      <c r="D67" s="69">
        <v>140</v>
      </c>
      <c r="E67" s="10"/>
      <c r="F67" s="11">
        <f t="shared" si="10"/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21.6" customHeight="1" x14ac:dyDescent="0.25">
      <c r="A68" s="12">
        <v>55</v>
      </c>
      <c r="B68" s="70" t="s">
        <v>107</v>
      </c>
      <c r="C68" s="71" t="s">
        <v>14</v>
      </c>
      <c r="D68" s="43">
        <v>2</v>
      </c>
      <c r="E68" s="10"/>
      <c r="F68" s="11">
        <f t="shared" si="10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5">
      <c r="A69" s="12">
        <v>56</v>
      </c>
      <c r="B69" s="72" t="s">
        <v>108</v>
      </c>
      <c r="C69" s="62" t="s">
        <v>27</v>
      </c>
      <c r="D69" s="61">
        <v>30</v>
      </c>
      <c r="E69" s="10"/>
      <c r="F69" s="11">
        <f t="shared" si="10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21.6" customHeight="1" x14ac:dyDescent="0.25">
      <c r="A70" s="12">
        <v>57</v>
      </c>
      <c r="B70" s="73" t="s">
        <v>109</v>
      </c>
      <c r="C70" s="62" t="s">
        <v>27</v>
      </c>
      <c r="D70" s="61">
        <v>90</v>
      </c>
      <c r="E70" s="10"/>
      <c r="F70" s="11">
        <f t="shared" si="10"/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21.6" customHeight="1" x14ac:dyDescent="0.25">
      <c r="A71" s="12">
        <v>58</v>
      </c>
      <c r="B71" s="72" t="s">
        <v>39</v>
      </c>
      <c r="C71" s="62" t="s">
        <v>45</v>
      </c>
      <c r="D71" s="63">
        <v>0.33</v>
      </c>
      <c r="E71" s="10"/>
      <c r="F71" s="11">
        <f t="shared" si="10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10.8" customHeight="1" x14ac:dyDescent="0.25">
      <c r="A72" s="12">
        <v>59</v>
      </c>
      <c r="B72" s="74" t="s">
        <v>110</v>
      </c>
      <c r="C72" s="62" t="s">
        <v>27</v>
      </c>
      <c r="D72" s="61">
        <v>120</v>
      </c>
      <c r="E72" s="10"/>
      <c r="F72" s="11">
        <f t="shared" si="10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5">
      <c r="A73" s="12">
        <v>60</v>
      </c>
      <c r="B73" s="70" t="s">
        <v>111</v>
      </c>
      <c r="C73" s="71" t="s">
        <v>14</v>
      </c>
      <c r="D73" s="43">
        <v>1</v>
      </c>
      <c r="E73" s="10"/>
      <c r="F73" s="11">
        <f t="shared" si="10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21.6" customHeight="1" x14ac:dyDescent="0.25">
      <c r="A74" s="12">
        <v>61</v>
      </c>
      <c r="B74" s="72" t="s">
        <v>108</v>
      </c>
      <c r="C74" s="62" t="s">
        <v>27</v>
      </c>
      <c r="D74" s="61">
        <v>72</v>
      </c>
      <c r="E74" s="10"/>
      <c r="F74" s="11">
        <f t="shared" si="10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5">
      <c r="A75" s="12">
        <v>62</v>
      </c>
      <c r="B75" s="73" t="s">
        <v>109</v>
      </c>
      <c r="C75" s="62" t="s">
        <v>27</v>
      </c>
      <c r="D75" s="61">
        <v>217</v>
      </c>
      <c r="E75" s="10"/>
      <c r="F75" s="11">
        <f t="shared" si="10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5">
      <c r="A76" s="12">
        <v>63</v>
      </c>
      <c r="B76" s="72" t="s">
        <v>39</v>
      </c>
      <c r="C76" s="62" t="s">
        <v>45</v>
      </c>
      <c r="D76" s="63">
        <v>0.85</v>
      </c>
      <c r="E76" s="10"/>
      <c r="F76" s="11">
        <f t="shared" ref="F76:F89" si="11">SUM(D76*E76)</f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10.8" customHeight="1" x14ac:dyDescent="0.25">
      <c r="A77" s="12">
        <v>64</v>
      </c>
      <c r="B77" s="74" t="s">
        <v>110</v>
      </c>
      <c r="C77" s="62" t="s">
        <v>27</v>
      </c>
      <c r="D77" s="61">
        <v>170</v>
      </c>
      <c r="E77" s="10"/>
      <c r="F77" s="11">
        <f t="shared" si="11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65</v>
      </c>
      <c r="B78" s="70" t="s">
        <v>112</v>
      </c>
      <c r="C78" s="71" t="s">
        <v>14</v>
      </c>
      <c r="D78" s="43">
        <v>1</v>
      </c>
      <c r="E78" s="10"/>
      <c r="F78" s="11">
        <f t="shared" si="11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21.6" customHeight="1" x14ac:dyDescent="0.25">
      <c r="A79" s="12">
        <v>66</v>
      </c>
      <c r="B79" s="72" t="s">
        <v>108</v>
      </c>
      <c r="C79" s="62" t="s">
        <v>27</v>
      </c>
      <c r="D79" s="61">
        <v>43</v>
      </c>
      <c r="E79" s="10"/>
      <c r="F79" s="11">
        <f t="shared" si="11"/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67</v>
      </c>
      <c r="B80" s="73" t="s">
        <v>109</v>
      </c>
      <c r="C80" s="62" t="s">
        <v>27</v>
      </c>
      <c r="D80" s="61">
        <v>128</v>
      </c>
      <c r="E80" s="10"/>
      <c r="F80" s="11">
        <f t="shared" si="11"/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21.6" customHeight="1" x14ac:dyDescent="0.25">
      <c r="A81" s="12">
        <v>68</v>
      </c>
      <c r="B81" s="72" t="s">
        <v>39</v>
      </c>
      <c r="C81" s="62" t="s">
        <v>45</v>
      </c>
      <c r="D81" s="63">
        <v>0.51</v>
      </c>
      <c r="E81" s="10"/>
      <c r="F81" s="11">
        <f t="shared" si="11"/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21.6" customHeight="1" x14ac:dyDescent="0.25">
      <c r="A82" s="12">
        <v>69</v>
      </c>
      <c r="B82" s="70" t="s">
        <v>113</v>
      </c>
      <c r="C82" s="71" t="s">
        <v>14</v>
      </c>
      <c r="D82" s="43">
        <v>1</v>
      </c>
      <c r="E82" s="10"/>
      <c r="F82" s="11">
        <f t="shared" si="11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21.6" customHeight="1" x14ac:dyDescent="0.25">
      <c r="A83" s="12">
        <v>70</v>
      </c>
      <c r="B83" s="72" t="s">
        <v>114</v>
      </c>
      <c r="C83" s="62" t="s">
        <v>27</v>
      </c>
      <c r="D83" s="61">
        <v>60</v>
      </c>
      <c r="E83" s="10"/>
      <c r="F83" s="11">
        <f t="shared" si="11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4" customFormat="1" ht="21.6" customHeight="1" x14ac:dyDescent="0.25">
      <c r="A84" s="12">
        <v>71</v>
      </c>
      <c r="B84" s="72" t="s">
        <v>39</v>
      </c>
      <c r="C84" s="62" t="s">
        <v>45</v>
      </c>
      <c r="D84" s="63">
        <v>0.19</v>
      </c>
      <c r="E84" s="10"/>
      <c r="F84" s="11">
        <f t="shared" si="11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47" s="4" customFormat="1" ht="10.8" customHeight="1" x14ac:dyDescent="0.25">
      <c r="A85" s="12">
        <v>72</v>
      </c>
      <c r="B85" s="74" t="s">
        <v>110</v>
      </c>
      <c r="C85" s="62" t="s">
        <v>27</v>
      </c>
      <c r="D85" s="61">
        <v>23</v>
      </c>
      <c r="E85" s="10"/>
      <c r="F85" s="11">
        <f t="shared" si="11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21.6" customHeight="1" x14ac:dyDescent="0.25">
      <c r="A86" s="12">
        <v>73</v>
      </c>
      <c r="B86" s="70" t="s">
        <v>115</v>
      </c>
      <c r="C86" s="71" t="s">
        <v>14</v>
      </c>
      <c r="D86" s="43">
        <v>11</v>
      </c>
      <c r="E86" s="10"/>
      <c r="F86" s="11">
        <f t="shared" si="11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21.6" customHeight="1" x14ac:dyDescent="0.25">
      <c r="A87" s="12">
        <v>74</v>
      </c>
      <c r="B87" s="72" t="s">
        <v>114</v>
      </c>
      <c r="C87" s="62" t="s">
        <v>27</v>
      </c>
      <c r="D87" s="61">
        <v>440</v>
      </c>
      <c r="E87" s="10"/>
      <c r="F87" s="11">
        <f t="shared" si="11"/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21.6" customHeight="1" x14ac:dyDescent="0.25">
      <c r="A88" s="12">
        <v>75</v>
      </c>
      <c r="B88" s="72" t="s">
        <v>39</v>
      </c>
      <c r="C88" s="62" t="s">
        <v>45</v>
      </c>
      <c r="D88" s="63">
        <v>1.57</v>
      </c>
      <c r="E88" s="10"/>
      <c r="F88" s="11">
        <f t="shared" si="11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10.8" customHeight="1" x14ac:dyDescent="0.25">
      <c r="A89" s="12">
        <v>76</v>
      </c>
      <c r="B89" s="74" t="s">
        <v>110</v>
      </c>
      <c r="C89" s="62" t="s">
        <v>27</v>
      </c>
      <c r="D89" s="61">
        <v>165</v>
      </c>
      <c r="E89" s="10"/>
      <c r="F89" s="11">
        <f t="shared" si="11"/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4" customFormat="1" ht="21.6" customHeight="1" x14ac:dyDescent="0.25">
      <c r="A90" s="12">
        <v>77</v>
      </c>
      <c r="B90" s="24" t="s">
        <v>36</v>
      </c>
      <c r="C90" s="28" t="s">
        <v>40</v>
      </c>
      <c r="D90" s="31">
        <v>1</v>
      </c>
      <c r="E90" s="10"/>
      <c r="F90" s="11">
        <f t="shared" si="10"/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47" s="4" customFormat="1" ht="21.6" customHeight="1" x14ac:dyDescent="0.25">
      <c r="A91" s="12">
        <v>78</v>
      </c>
      <c r="B91" s="30" t="s">
        <v>37</v>
      </c>
      <c r="C91" s="29" t="s">
        <v>40</v>
      </c>
      <c r="D91" s="31">
        <v>1</v>
      </c>
      <c r="E91" s="10"/>
      <c r="F91" s="11">
        <f t="shared" si="10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4" customFormat="1" ht="10.8" customHeight="1" x14ac:dyDescent="0.25">
      <c r="A92" s="12">
        <v>79</v>
      </c>
      <c r="B92" s="30" t="s">
        <v>35</v>
      </c>
      <c r="C92" s="29" t="s">
        <v>40</v>
      </c>
      <c r="D92" s="31">
        <v>1</v>
      </c>
      <c r="E92" s="10"/>
      <c r="F92" s="11">
        <f t="shared" si="10"/>
        <v>0</v>
      </c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47" s="23" customFormat="1" ht="12.6" customHeight="1" x14ac:dyDescent="0.25">
      <c r="A93" s="114" t="s">
        <v>22</v>
      </c>
      <c r="B93" s="117"/>
      <c r="C93" s="117"/>
      <c r="D93" s="117"/>
      <c r="E93" s="117"/>
      <c r="F93" s="118"/>
      <c r="G93" s="22"/>
      <c r="H93" s="22"/>
    </row>
    <row r="94" spans="1:47" s="23" customFormat="1" ht="10.8" customHeight="1" x14ac:dyDescent="0.25">
      <c r="A94" s="12">
        <v>80</v>
      </c>
      <c r="B94" s="24" t="s">
        <v>33</v>
      </c>
      <c r="C94" s="18" t="s">
        <v>25</v>
      </c>
      <c r="D94" s="25">
        <v>2</v>
      </c>
      <c r="E94" s="26"/>
      <c r="F94" s="11">
        <f t="shared" ref="F94:F95" si="12">SUM(D94*E94)</f>
        <v>0</v>
      </c>
      <c r="G94" s="22"/>
      <c r="H94" s="22"/>
    </row>
    <row r="95" spans="1:47" s="23" customFormat="1" ht="10.8" customHeight="1" x14ac:dyDescent="0.25">
      <c r="A95" s="12">
        <v>81</v>
      </c>
      <c r="B95" s="24" t="s">
        <v>34</v>
      </c>
      <c r="C95" s="18" t="s">
        <v>26</v>
      </c>
      <c r="D95" s="27">
        <v>1.0900000000000001</v>
      </c>
      <c r="E95" s="26"/>
      <c r="F95" s="11">
        <f t="shared" si="12"/>
        <v>0</v>
      </c>
      <c r="G95" s="22"/>
    </row>
    <row r="96" spans="1:47" s="4" customFormat="1" ht="12.6" customHeight="1" thickBot="1" x14ac:dyDescent="0.3">
      <c r="A96" s="119" t="s">
        <v>73</v>
      </c>
      <c r="B96" s="120"/>
      <c r="C96" s="120"/>
      <c r="D96" s="120"/>
      <c r="E96" s="121"/>
      <c r="F96" s="21">
        <f>SUM(F57:F95)</f>
        <v>0</v>
      </c>
      <c r="G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195" ht="15" customHeight="1" x14ac:dyDescent="0.25">
      <c r="A97" s="8"/>
      <c r="C97" s="102" t="s">
        <v>2</v>
      </c>
      <c r="D97" s="103"/>
      <c r="E97" s="104">
        <f>+F55+F96</f>
        <v>0</v>
      </c>
      <c r="F97" s="105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  <c r="EE97" s="16"/>
      <c r="EF97" s="16"/>
      <c r="EG97" s="16"/>
      <c r="EH97" s="16"/>
      <c r="EI97" s="16"/>
      <c r="EJ97" s="16"/>
      <c r="EK97" s="16"/>
      <c r="EL97" s="16"/>
      <c r="EM97" s="16"/>
      <c r="EN97" s="16"/>
      <c r="EO97" s="16"/>
      <c r="EP97" s="16"/>
      <c r="EQ97" s="16"/>
      <c r="ER97" s="16"/>
      <c r="ES97" s="16"/>
      <c r="ET97" s="16"/>
      <c r="EU97" s="16"/>
      <c r="EV97" s="16"/>
      <c r="EW97" s="16"/>
      <c r="EX97" s="16"/>
      <c r="EY97" s="16"/>
      <c r="EZ97" s="16"/>
      <c r="FA97" s="16"/>
      <c r="FB97" s="16"/>
      <c r="FC97" s="16"/>
      <c r="FD97" s="16"/>
      <c r="FE97" s="16"/>
      <c r="FF97" s="16"/>
      <c r="FG97" s="16"/>
      <c r="FH97" s="16"/>
      <c r="FI97" s="16"/>
      <c r="FJ97" s="16"/>
      <c r="FK97" s="16"/>
      <c r="FL97" s="16"/>
      <c r="FM97" s="16"/>
      <c r="FN97" s="16"/>
      <c r="FO97" s="16"/>
      <c r="FP97" s="16"/>
      <c r="FQ97" s="16"/>
      <c r="FR97" s="16"/>
      <c r="FS97" s="16"/>
      <c r="FT97" s="16"/>
      <c r="FU97" s="16"/>
      <c r="FV97" s="16"/>
      <c r="FW97" s="16"/>
      <c r="FX97" s="16"/>
      <c r="FY97" s="16"/>
      <c r="FZ97" s="16"/>
      <c r="GA97" s="16"/>
      <c r="GB97" s="16"/>
      <c r="GC97" s="16"/>
      <c r="GD97" s="16"/>
      <c r="GE97" s="16"/>
      <c r="GF97" s="16"/>
      <c r="GG97" s="16"/>
      <c r="GH97" s="16"/>
      <c r="GI97" s="16"/>
      <c r="GJ97" s="16"/>
      <c r="GK97" s="16"/>
      <c r="GL97" s="16"/>
      <c r="GM97" s="16"/>
    </row>
    <row r="98" spans="1:195" ht="15" customHeight="1" x14ac:dyDescent="0.25">
      <c r="A98" s="8"/>
      <c r="C98" s="106" t="s">
        <v>8</v>
      </c>
      <c r="D98" s="107"/>
      <c r="E98" s="108">
        <f>E97*0.2</f>
        <v>0</v>
      </c>
      <c r="F98" s="109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  <c r="EE98" s="16"/>
      <c r="EF98" s="16"/>
      <c r="EG98" s="16"/>
      <c r="EH98" s="16"/>
      <c r="EI98" s="16"/>
      <c r="EJ98" s="16"/>
      <c r="EK98" s="16"/>
      <c r="EL98" s="16"/>
      <c r="EM98" s="16"/>
      <c r="EN98" s="16"/>
      <c r="EO98" s="16"/>
      <c r="EP98" s="16"/>
      <c r="EQ98" s="16"/>
      <c r="ER98" s="16"/>
      <c r="ES98" s="16"/>
      <c r="ET98" s="16"/>
      <c r="EU98" s="16"/>
      <c r="EV98" s="16"/>
      <c r="EW98" s="16"/>
      <c r="EX98" s="16"/>
      <c r="EY98" s="16"/>
      <c r="EZ98" s="16"/>
      <c r="FA98" s="16"/>
      <c r="FB98" s="16"/>
      <c r="FC98" s="16"/>
      <c r="FD98" s="16"/>
      <c r="FE98" s="16"/>
      <c r="FF98" s="16"/>
      <c r="FG98" s="16"/>
      <c r="FH98" s="16"/>
      <c r="FI98" s="16"/>
      <c r="FJ98" s="16"/>
      <c r="FK98" s="16"/>
      <c r="FL98" s="16"/>
      <c r="FM98" s="16"/>
      <c r="FN98" s="16"/>
      <c r="FO98" s="16"/>
      <c r="FP98" s="16"/>
      <c r="FQ98" s="16"/>
      <c r="FR98" s="16"/>
      <c r="FS98" s="16"/>
      <c r="FT98" s="16"/>
      <c r="FU98" s="16"/>
      <c r="FV98" s="16"/>
      <c r="FW98" s="16"/>
      <c r="FX98" s="16"/>
      <c r="FY98" s="16"/>
      <c r="FZ98" s="16"/>
      <c r="GA98" s="16"/>
      <c r="GB98" s="16"/>
      <c r="GC98" s="16"/>
      <c r="GD98" s="16"/>
      <c r="GE98" s="16"/>
      <c r="GF98" s="16"/>
      <c r="GG98" s="16"/>
      <c r="GH98" s="16"/>
      <c r="GI98" s="16"/>
      <c r="GJ98" s="16"/>
      <c r="GK98" s="16"/>
      <c r="GL98" s="16"/>
      <c r="GM98" s="16"/>
    </row>
    <row r="99" spans="1:195" ht="15" customHeight="1" thickBot="1" x14ac:dyDescent="0.3">
      <c r="A99" s="14"/>
      <c r="C99" s="110" t="s">
        <v>0</v>
      </c>
      <c r="D99" s="111"/>
      <c r="E99" s="112">
        <f>E97+E98</f>
        <v>0</v>
      </c>
      <c r="F99" s="113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  <c r="EE99" s="16"/>
      <c r="EF99" s="16"/>
      <c r="EG99" s="16"/>
      <c r="EH99" s="16"/>
      <c r="EI99" s="16"/>
      <c r="EJ99" s="16"/>
      <c r="EK99" s="16"/>
      <c r="EL99" s="16"/>
      <c r="EM99" s="16"/>
      <c r="EN99" s="16"/>
      <c r="EO99" s="16"/>
      <c r="EP99" s="16"/>
      <c r="EQ99" s="16"/>
      <c r="ER99" s="16"/>
      <c r="ES99" s="16"/>
      <c r="ET99" s="16"/>
      <c r="EU99" s="16"/>
      <c r="EV99" s="16"/>
      <c r="EW99" s="16"/>
      <c r="EX99" s="16"/>
      <c r="EY99" s="16"/>
      <c r="EZ99" s="16"/>
      <c r="FA99" s="16"/>
      <c r="FB99" s="16"/>
      <c r="FC99" s="16"/>
      <c r="FD99" s="16"/>
      <c r="FE99" s="16"/>
      <c r="FF99" s="16"/>
      <c r="FG99" s="16"/>
      <c r="FH99" s="16"/>
      <c r="FI99" s="16"/>
      <c r="FJ99" s="16"/>
      <c r="FK99" s="16"/>
      <c r="FL99" s="16"/>
      <c r="FM99" s="16"/>
      <c r="FN99" s="16"/>
      <c r="FO99" s="16"/>
      <c r="FP99" s="16"/>
      <c r="FQ99" s="16"/>
      <c r="FR99" s="16"/>
      <c r="FS99" s="16"/>
      <c r="FT99" s="16"/>
      <c r="FU99" s="16"/>
      <c r="FV99" s="16"/>
      <c r="FW99" s="16"/>
      <c r="FX99" s="16"/>
      <c r="FY99" s="16"/>
      <c r="FZ99" s="16"/>
      <c r="GA99" s="16"/>
      <c r="GB99" s="16"/>
      <c r="GC99" s="16"/>
      <c r="GD99" s="16"/>
      <c r="GE99" s="16"/>
      <c r="GF99" s="16"/>
      <c r="GG99" s="16"/>
      <c r="GH99" s="16"/>
      <c r="GI99" s="16"/>
      <c r="GJ99" s="16"/>
      <c r="GK99" s="16"/>
      <c r="GL99" s="16"/>
      <c r="GM99" s="16"/>
    </row>
    <row r="100" spans="1:195" s="16" customFormat="1" ht="12.75" customHeight="1" x14ac:dyDescent="0.25">
      <c r="A100" s="101" t="s">
        <v>9</v>
      </c>
      <c r="B100" s="101"/>
      <c r="C100" s="101"/>
      <c r="D100" s="101"/>
      <c r="E100" s="101"/>
      <c r="F100" s="101"/>
    </row>
    <row r="101" spans="1:195" s="16" customFormat="1" ht="12.75" customHeight="1" x14ac:dyDescent="0.25">
      <c r="A101" s="101" t="s">
        <v>10</v>
      </c>
      <c r="B101" s="101"/>
      <c r="C101" s="101"/>
      <c r="D101" s="101"/>
      <c r="E101" s="101"/>
      <c r="F101" s="101"/>
    </row>
    <row r="102" spans="1:195" s="16" customFormat="1" ht="12.75" customHeight="1" x14ac:dyDescent="0.25">
      <c r="A102" s="101" t="s">
        <v>11</v>
      </c>
      <c r="B102" s="101"/>
      <c r="C102" s="101"/>
      <c r="D102" s="101"/>
      <c r="E102" s="101"/>
      <c r="F102" s="101"/>
    </row>
    <row r="103" spans="1:195" s="16" customFormat="1" ht="12.75" customHeight="1" x14ac:dyDescent="0.25">
      <c r="A103" s="3"/>
      <c r="B103" s="101" t="s">
        <v>12</v>
      </c>
      <c r="C103" s="101"/>
      <c r="D103" s="101"/>
      <c r="E103" s="101"/>
      <c r="F103" s="101"/>
    </row>
    <row r="104" spans="1:195" s="16" customFormat="1" ht="12.75" customHeight="1" x14ac:dyDescent="0.25">
      <c r="A104" s="101" t="s">
        <v>30</v>
      </c>
      <c r="B104" s="101"/>
      <c r="C104" s="101"/>
      <c r="D104" s="101"/>
      <c r="E104" s="101"/>
      <c r="F104" s="101"/>
    </row>
    <row r="105" spans="1:195" s="16" customFormat="1" ht="12.75" customHeight="1" x14ac:dyDescent="0.25">
      <c r="A105" s="101" t="s">
        <v>20</v>
      </c>
      <c r="B105" s="101"/>
      <c r="C105" s="101"/>
      <c r="D105" s="101"/>
      <c r="E105" s="101"/>
      <c r="F105" s="101"/>
    </row>
    <row r="106" spans="1:195" s="16" customFormat="1" ht="12.75" customHeight="1" x14ac:dyDescent="0.25">
      <c r="A106" s="101" t="s">
        <v>19</v>
      </c>
      <c r="B106" s="101"/>
      <c r="C106" s="101"/>
      <c r="D106" s="101"/>
      <c r="E106" s="101"/>
      <c r="F106" s="101"/>
    </row>
    <row r="107" spans="1:195" s="16" customFormat="1" ht="12.75" customHeight="1" x14ac:dyDescent="0.25">
      <c r="A107" s="3"/>
      <c r="B107" s="101" t="s">
        <v>17</v>
      </c>
      <c r="C107" s="101"/>
      <c r="D107" s="101"/>
      <c r="E107" s="101"/>
      <c r="F107" s="101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</row>
    <row r="108" spans="1:195" s="16" customFormat="1" ht="12.75" customHeight="1" x14ac:dyDescent="0.25">
      <c r="A108" s="101" t="s">
        <v>31</v>
      </c>
      <c r="B108" s="101"/>
      <c r="C108" s="101"/>
      <c r="D108" s="101"/>
      <c r="E108" s="101"/>
      <c r="F108" s="101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</row>
    <row r="109" spans="1:195" s="16" customFormat="1" ht="12.75" customHeight="1" x14ac:dyDescent="0.25">
      <c r="A109" s="3"/>
      <c r="B109" s="101" t="s">
        <v>32</v>
      </c>
      <c r="C109" s="101"/>
      <c r="D109" s="101"/>
      <c r="E109" s="101"/>
      <c r="F109" s="101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</row>
    <row r="110" spans="1:195" s="16" customFormat="1" x14ac:dyDescent="0.25">
      <c r="A110" s="101" t="s">
        <v>21</v>
      </c>
      <c r="B110" s="101"/>
      <c r="C110" s="101"/>
      <c r="D110" s="101"/>
      <c r="E110" s="101"/>
      <c r="F110" s="101"/>
    </row>
    <row r="111" spans="1:195" s="16" customFormat="1" x14ac:dyDescent="0.25">
      <c r="A111" s="3"/>
      <c r="B111" s="101" t="s">
        <v>28</v>
      </c>
      <c r="C111" s="101"/>
      <c r="D111" s="101"/>
      <c r="E111" s="101"/>
      <c r="F111" s="101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</row>
    <row r="112" spans="1:195" s="16" customFormat="1" x14ac:dyDescent="0.25">
      <c r="A112" s="3"/>
      <c r="B112" s="101" t="s">
        <v>29</v>
      </c>
      <c r="C112" s="101"/>
      <c r="D112" s="101"/>
      <c r="E112" s="101"/>
      <c r="F112" s="101"/>
    </row>
  </sheetData>
  <mergeCells count="34">
    <mergeCell ref="A56:F56"/>
    <mergeCell ref="A93:F93"/>
    <mergeCell ref="A96:E96"/>
    <mergeCell ref="A101:F101"/>
    <mergeCell ref="A100:F100"/>
    <mergeCell ref="B107:F107"/>
    <mergeCell ref="C97:D97"/>
    <mergeCell ref="E97:F97"/>
    <mergeCell ref="C98:D98"/>
    <mergeCell ref="E98:F98"/>
    <mergeCell ref="C99:D99"/>
    <mergeCell ref="E99:F99"/>
    <mergeCell ref="A106:F106"/>
    <mergeCell ref="A105:F105"/>
    <mergeCell ref="A104:F104"/>
    <mergeCell ref="B103:F103"/>
    <mergeCell ref="A102:F102"/>
    <mergeCell ref="B112:F112"/>
    <mergeCell ref="B111:F111"/>
    <mergeCell ref="A110:F110"/>
    <mergeCell ref="B109:F109"/>
    <mergeCell ref="A108:F108"/>
    <mergeCell ref="A8:F8"/>
    <mergeCell ref="A55:E55"/>
    <mergeCell ref="A1:F1"/>
    <mergeCell ref="A5:A7"/>
    <mergeCell ref="B5:B7"/>
    <mergeCell ref="C5:C7"/>
    <mergeCell ref="D5:D6"/>
    <mergeCell ref="E5:E7"/>
    <mergeCell ref="F5:F7"/>
    <mergeCell ref="A51:F51"/>
    <mergeCell ref="A9:F9"/>
    <mergeCell ref="A31:F31"/>
  </mergeCells>
  <phoneticPr fontId="2" type="noConversion"/>
  <conditionalFormatting sqref="A51">
    <cfRule type="cellIs" dxfId="8" priority="319" stopIfTrue="1" operator="equal">
      <formula>0</formula>
    </cfRule>
  </conditionalFormatting>
  <conditionalFormatting sqref="A93">
    <cfRule type="cellIs" dxfId="7" priority="24" stopIfTrue="1" operator="equal">
      <formula>0</formula>
    </cfRule>
  </conditionalFormatting>
  <conditionalFormatting sqref="B16:B17">
    <cfRule type="cellIs" dxfId="6" priority="4" stopIfTrue="1" operator="equal">
      <formula>0</formula>
    </cfRule>
  </conditionalFormatting>
  <conditionalFormatting sqref="B65">
    <cfRule type="cellIs" dxfId="5" priority="1" stopIfTrue="1" operator="equal">
      <formula>0</formula>
    </cfRule>
  </conditionalFormatting>
  <conditionalFormatting sqref="B11:D15 C16:D21 B22:D26 B27:B29 D27:D30">
    <cfRule type="cellIs" dxfId="4" priority="7" stopIfTrue="1" operator="equal">
      <formula>0</formula>
    </cfRule>
  </conditionalFormatting>
  <conditionalFormatting sqref="B32:D32 C33:D36 B37:D48 B49 D49 B50:D50">
    <cfRule type="cellIs" dxfId="3" priority="3" stopIfTrue="1" operator="equal">
      <formula>0</formula>
    </cfRule>
  </conditionalFormatting>
  <conditionalFormatting sqref="C29:C30">
    <cfRule type="cellIs" dxfId="2" priority="5" stopIfTrue="1" operator="equal">
      <formula>0</formula>
    </cfRule>
  </conditionalFormatting>
  <conditionalFormatting sqref="D10">
    <cfRule type="cellIs" dxfId="1" priority="6" stopIfTrue="1" operator="equal">
      <formula>0</formula>
    </cfRule>
  </conditionalFormatting>
  <conditionalFormatting sqref="D57:D67 D69:D72 D74:D77 D79:D81 D83:D85 D87:D89"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9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2023-09-21T08:41:18Z</dcterms:modified>
</cp:coreProperties>
</file>